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88845011-3F79-4CBA-B52E-C4A111AAD9AB}" xr6:coauthVersionLast="47" xr6:coauthVersionMax="47" xr10:uidLastSave="{00000000-0000-0000-0000-000000000000}"/>
  <bookViews>
    <workbookView xWindow="-57720" yWindow="-12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MTO'!$A$1:$I$35</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15" l="1"/>
  <c r="G18" i="15" l="1"/>
  <c r="F13" i="15"/>
  <c r="F19" i="15"/>
  <c r="G19" i="15" s="1"/>
  <c r="F20" i="15"/>
  <c r="G20" i="15" s="1"/>
  <c r="F17" i="15"/>
  <c r="G15" i="15"/>
  <c r="G16" i="15"/>
  <c r="G17" i="15"/>
  <c r="F14" i="15"/>
  <c r="G14" i="15" s="1"/>
  <c r="C9" i="15"/>
  <c r="G27" i="15"/>
  <c r="G28" i="15"/>
  <c r="G29" i="15"/>
  <c r="G21" i="15"/>
  <c r="G22" i="15"/>
  <c r="G23" i="15"/>
  <c r="G24" i="15"/>
  <c r="G25" i="15"/>
  <c r="G26" i="15"/>
  <c r="G13" i="15" l="1"/>
  <c r="A1" i="18"/>
  <c r="A1" i="15"/>
  <c r="C10" i="16"/>
  <c r="A2" i="16"/>
  <c r="H1" i="15" l="1"/>
  <c r="C10" i="15" l="1"/>
  <c r="I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<sst xmlns="http://schemas.openxmlformats.org/spreadsheetml/2006/main" count="155" uniqueCount="98">
  <si>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</si>
  <si>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</si>
  <si>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</si>
  <si>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</si>
  <si>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</si>
  <si>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</si>
  <si>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</si>
  <si>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</si>
  <si>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</si>
  <si>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</si>
  <si>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</si>
  <si>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</si>
  <si>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</si>
  <si>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</si>
  <si>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</si>
  <si>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</si>
  <si>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</si>
  <si>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</si>
  <si>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</si>
  <si>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</si>
  <si>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</si>
  <si>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</si>
  <si>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</si>
  <si>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</si>
  <si>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</si>
  <si>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</si>
  <si>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</si>
  <si>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</si>
  <si>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</si>
  <si>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</si>
  <si>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</si>
  <si>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</si>
  <si>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</si>
  <si>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</si>
  <si>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</si>
  <si>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</si>
  <si>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</si>
  <si>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</si>
  <si>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</si>
  <si>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</si>
  <si>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</si>
  <si>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</si>
  <si>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</si>
  <si>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</si>
  <si>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</si>
  <si>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</si>
  <si>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</si>
  <si>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</si>
  <si>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</si>
  <si>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</si>
  <si>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</si>
  <si>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</si>
  <si>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</si>
  <si>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</si>
  <si>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</si>
  <si>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</si>
  <si>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</si>
  <si>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</si>
  <si>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</si>
  <si>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</si>
  <si>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</si>
  <si>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</si>
  <si>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</si>
  <si>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</si>
  <si>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</si>
  <si>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</si>
  <si>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</si>
  <si>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</si>
  <si>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</si>
  <si>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</si>
  <si>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</si>
  <si>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</si>
  <si>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</si>
  <si>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</si>
  <si>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</si>
  <si>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</si>
  <si>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</si>
  <si>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</si>
  <si>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Edge protection M20 for metalic tube</t>
  </si>
  <si>
    <t>Edge protection M25 for metalic tube</t>
  </si>
  <si>
    <t>Metal Nut M20</t>
  </si>
  <si>
    <t>Metal Nut M25</t>
  </si>
  <si>
    <t>Metal Cablegland M25</t>
  </si>
  <si>
    <t>Metal Cablegland M20</t>
  </si>
  <si>
    <t>Metal Cablegland M12</t>
  </si>
  <si>
    <t>2558-3321-TMT-E-MTO-DCRO</t>
  </si>
  <si>
    <t>Cable Tray 200 mm width, 60mm Height with Cover</t>
  </si>
  <si>
    <t>Cable Tray reducter, 400-200 mm width, 60mm Height with Cover</t>
  </si>
  <si>
    <t>Cable Tray Outside Riser 90°, 200 mm width, 60mm Height with Cover</t>
  </si>
  <si>
    <t>Cable Tray Horizontal Bend 90°, 200 mm width, 60mm Height with Cover</t>
  </si>
  <si>
    <t>Cable Tray Inside Riser 90°, 200 mm width, 60mm Height with Cover</t>
  </si>
  <si>
    <t>Cable Tray Horizontal Bend 90°, 100 mm width, 60mm Height with Cover</t>
  </si>
  <si>
    <t>2558-0000-GEN-E-SPC-INCC-A Technical specification for cables and cable tray CEE (IEC)</t>
  </si>
  <si>
    <t>Metal pipe M25 for electrical distribution and threaded ends</t>
  </si>
  <si>
    <t>Metal pipe M20 for electrical distribution and threaded ends</t>
  </si>
  <si>
    <t xml:space="preserve">Sapa PVC DN20 </t>
  </si>
  <si>
    <t>Sapa PVC DN25</t>
  </si>
  <si>
    <t>Flexible cable tray 200 mm width, 100mm Height, 2500mm length, with separators.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</si>
</sst>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6" fillId="0" borderId="1"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9" fillId="0" borderId="1" xfId="9" applyFont="1" applyBorder="1" applyAlignment="1" applyProtection="1">
      <alignment horizontal="center"/>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2" fillId="0" borderId="3" xfId="12" applyFont="1" applyBorder="1" applyAlignment="1">
      <alignment horizontal="center" vertical="center" wrapText="1"/>
    </xf>
    <xf numFmtId="0" fontId="12" fillId="0" borderId="4" xfId="12" applyFont="1" applyBorder="1" applyAlignment="1">
      <alignment horizontal="center" vertical="center" wrapText="1"/>
    </xf>
    <xf numFmtId="0" fontId="12" fillId="0" borderId="5" xfId="12" applyFont="1" applyBorder="1" applyAlignment="1">
      <alignment horizontal="center" vertical="center" wrapText="1"/>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Normal="100" zoomScaleSheetLayoutView="100" workbookViewId="0">
      <selection activeCell="C9" sqref="C9:F9"/>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57" t="s">
        <v>68</v>
      </c>
      <c r="B1" s="58"/>
      <c r="C1" s="55" t="s">
        <v>77</v>
      </c>
      <c r="D1" s="55"/>
      <c r="E1" s="55"/>
      <c r="F1" s="55"/>
      <c r="G1" s="56" t="s">
        <v>24</v>
      </c>
      <c r="H1" s="56"/>
    </row>
    <row r="2" spans="1:8" ht="24.75" customHeight="1" x14ac:dyDescent="0.25">
      <c r="A2" s="59" t="str">
        <f>C6</f>
        <v>ALINVEST</v>
      </c>
      <c r="B2" s="60"/>
      <c r="C2" s="55"/>
      <c r="D2" s="55"/>
      <c r="E2" s="55"/>
      <c r="F2" s="55"/>
      <c r="G2" s="56"/>
      <c r="H2" s="56"/>
    </row>
    <row r="3" spans="1:8" ht="15" customHeight="1" x14ac:dyDescent="0.25">
      <c r="A3" s="61"/>
      <c r="B3" s="62"/>
      <c r="C3" s="55" t="s">
        <v>0</v>
      </c>
      <c r="D3" s="55"/>
      <c r="E3" s="55"/>
      <c r="F3" s="55"/>
      <c r="G3" s="56"/>
      <c r="H3" s="56"/>
    </row>
    <row r="4" spans="1:8" x14ac:dyDescent="0.25">
      <c r="A4" s="63"/>
      <c r="B4" s="64"/>
      <c r="C4" s="55"/>
      <c r="D4" s="55"/>
      <c r="E4" s="55"/>
      <c r="F4" s="55"/>
      <c r="G4" s="56"/>
      <c r="H4" s="56"/>
    </row>
    <row r="5" spans="1:8" x14ac:dyDescent="0.25">
      <c r="A5" s="18"/>
      <c r="B5" s="19"/>
      <c r="C5" s="20"/>
      <c r="D5" s="20"/>
      <c r="E5" s="20"/>
      <c r="F5" s="20"/>
      <c r="G5" s="19"/>
      <c r="H5" s="19"/>
    </row>
    <row r="6" spans="1:8" x14ac:dyDescent="0.25">
      <c r="A6" s="43" t="s">
        <v>1</v>
      </c>
      <c r="B6" s="44"/>
      <c r="C6" s="45" t="s">
        <v>69</v>
      </c>
      <c r="D6" s="46"/>
      <c r="E6" s="46"/>
      <c r="F6" s="47"/>
      <c r="G6" s="2" t="s">
        <v>2</v>
      </c>
      <c r="H6" s="3" t="s">
        <v>74</v>
      </c>
    </row>
    <row r="7" spans="1:8" ht="15" customHeight="1" x14ac:dyDescent="0.25">
      <c r="A7" s="43" t="s">
        <v>3</v>
      </c>
      <c r="B7" s="44"/>
      <c r="C7" s="45" t="s">
        <v>70</v>
      </c>
      <c r="D7" s="46"/>
      <c r="E7" s="46"/>
      <c r="F7" s="47"/>
      <c r="G7" s="2" t="s">
        <v>4</v>
      </c>
      <c r="H7" s="3" t="s">
        <v>39</v>
      </c>
    </row>
    <row r="8" spans="1:8" x14ac:dyDescent="0.25">
      <c r="A8" s="43" t="s">
        <v>5</v>
      </c>
      <c r="B8" s="44"/>
      <c r="C8" s="45" t="s">
        <v>71</v>
      </c>
      <c r="D8" s="46"/>
      <c r="E8" s="46"/>
      <c r="F8" s="47"/>
      <c r="G8" s="2" t="s">
        <v>19</v>
      </c>
      <c r="H8" s="3" t="s">
        <v>39</v>
      </c>
    </row>
    <row r="9" spans="1:8" x14ac:dyDescent="0.25">
      <c r="A9" s="43" t="s">
        <v>72</v>
      </c>
      <c r="B9" s="44"/>
      <c r="C9" s="45" t="s">
        <v>85</v>
      </c>
      <c r="D9" s="46"/>
      <c r="E9" s="46"/>
      <c r="F9" s="47"/>
      <c r="G9" s="2" t="s">
        <v>7</v>
      </c>
      <c r="H9" s="13" t="s">
        <v>67</v>
      </c>
    </row>
    <row r="10" spans="1:8" ht="15" customHeight="1" x14ac:dyDescent="0.25">
      <c r="A10" s="43" t="s">
        <v>73</v>
      </c>
      <c r="B10" s="44"/>
      <c r="C10" s="45" t="str">
        <f>C9</f>
        <v>2558-3321-TMT-E-MTO-DCRO</v>
      </c>
      <c r="D10" s="46"/>
      <c r="E10" s="46"/>
      <c r="F10" s="47"/>
      <c r="G10" s="5" t="s">
        <v>8</v>
      </c>
      <c r="H10" s="4" t="s">
        <v>36</v>
      </c>
    </row>
    <row r="11" spans="1:8" x14ac:dyDescent="0.25">
      <c r="A11" s="48"/>
      <c r="B11" s="48"/>
      <c r="C11" s="48"/>
      <c r="D11" s="48"/>
      <c r="E11" s="48"/>
      <c r="F11" s="48"/>
      <c r="G11" s="48"/>
    </row>
    <row r="12" spans="1:8" ht="15" customHeight="1" x14ac:dyDescent="0.25">
      <c r="A12" s="49" t="s">
        <v>17</v>
      </c>
      <c r="B12" s="50"/>
      <c r="C12" s="50"/>
      <c r="D12" s="50"/>
      <c r="E12" s="50"/>
      <c r="F12" s="50"/>
      <c r="G12" s="50"/>
      <c r="H12" s="51"/>
    </row>
    <row r="13" spans="1:8" ht="15" customHeight="1" x14ac:dyDescent="0.25">
      <c r="A13" s="14" t="s">
        <v>9</v>
      </c>
      <c r="B13" s="6" t="s">
        <v>10</v>
      </c>
      <c r="C13" s="52" t="s">
        <v>11</v>
      </c>
      <c r="D13" s="53"/>
      <c r="E13" s="53"/>
      <c r="F13" s="53"/>
      <c r="G13" s="54"/>
      <c r="H13" s="6" t="s">
        <v>12</v>
      </c>
    </row>
    <row r="14" spans="1:8" ht="15" customHeight="1" x14ac:dyDescent="0.25">
      <c r="A14" s="15" t="s">
        <v>41</v>
      </c>
      <c r="B14" s="7">
        <v>45996</v>
      </c>
      <c r="C14" s="38" t="s">
        <v>20</v>
      </c>
      <c r="D14" s="38"/>
      <c r="E14" s="38"/>
      <c r="F14" s="38"/>
      <c r="G14" s="38"/>
      <c r="H14" s="8" t="s">
        <v>75</v>
      </c>
    </row>
    <row r="15" spans="1:8" ht="15" customHeight="1" x14ac:dyDescent="0.25">
      <c r="A15" s="15" t="s">
        <v>40</v>
      </c>
      <c r="B15" s="7"/>
      <c r="C15" s="38"/>
      <c r="D15" s="38"/>
      <c r="E15" s="38"/>
      <c r="F15" s="38"/>
      <c r="G15" s="38"/>
      <c r="H15" s="8"/>
    </row>
    <row r="16" spans="1:8" ht="15" customHeight="1" x14ac:dyDescent="0.25">
      <c r="A16" s="15" t="s">
        <v>42</v>
      </c>
      <c r="B16" s="7"/>
      <c r="C16" s="38"/>
      <c r="D16" s="38"/>
      <c r="E16" s="38"/>
      <c r="F16" s="38"/>
      <c r="G16" s="38"/>
      <c r="H16" s="8"/>
    </row>
    <row r="17" spans="1:8" ht="15" customHeight="1" x14ac:dyDescent="0.25">
      <c r="A17" s="15" t="s">
        <v>43</v>
      </c>
      <c r="B17"/>
      <c r="C17" s="38"/>
      <c r="D17" s="38"/>
      <c r="E17" s="38"/>
      <c r="F17" s="38"/>
      <c r="G17" s="38"/>
      <c r="H17" s="8"/>
    </row>
    <row r="18" spans="1:8" ht="15" customHeight="1" x14ac:dyDescent="0.25">
      <c r="A18" s="15" t="s">
        <v>44</v>
      </c>
      <c r="B18" s="7"/>
      <c r="C18" s="38"/>
      <c r="D18" s="38"/>
      <c r="E18" s="38"/>
      <c r="F18" s="38"/>
      <c r="G18" s="38"/>
      <c r="H18" s="8"/>
    </row>
    <row r="19" spans="1:8" ht="15" customHeight="1" x14ac:dyDescent="0.25">
      <c r="A19" s="15" t="s">
        <v>45</v>
      </c>
      <c r="B19" s="7"/>
      <c r="C19" s="38"/>
      <c r="D19" s="38"/>
      <c r="E19" s="38"/>
      <c r="F19" s="38"/>
      <c r="G19" s="38"/>
      <c r="H19" s="8"/>
    </row>
    <row r="20" spans="1:8" ht="15" customHeight="1" x14ac:dyDescent="0.25">
      <c r="A20" s="15" t="s">
        <v>46</v>
      </c>
      <c r="B20" s="7"/>
      <c r="C20" s="39"/>
      <c r="D20" s="39"/>
      <c r="E20" s="39"/>
      <c r="F20" s="39"/>
      <c r="G20" s="39"/>
      <c r="H20" s="8"/>
    </row>
    <row r="21" spans="1:8" ht="15" customHeight="1" x14ac:dyDescent="0.25">
      <c r="A21" s="15" t="s">
        <v>47</v>
      </c>
      <c r="B21" s="7"/>
      <c r="C21" s="39"/>
      <c r="D21" s="39"/>
      <c r="E21" s="39"/>
      <c r="F21" s="39"/>
      <c r="G21" s="39"/>
      <c r="H21" s="8"/>
    </row>
    <row r="22" spans="1:8" ht="15" customHeight="1" x14ac:dyDescent="0.25">
      <c r="A22" s="15" t="s">
        <v>48</v>
      </c>
      <c r="B22" s="7"/>
      <c r="C22" s="40"/>
      <c r="D22" s="41"/>
      <c r="E22" s="41"/>
      <c r="F22" s="41"/>
      <c r="G22" s="42"/>
      <c r="H22" s="8"/>
    </row>
    <row r="23" spans="1:8" ht="15" customHeight="1" x14ac:dyDescent="0.25">
      <c r="A23" s="15" t="s">
        <v>49</v>
      </c>
      <c r="B23" s="7"/>
      <c r="C23" s="37"/>
      <c r="D23" s="37"/>
      <c r="E23" s="37"/>
      <c r="F23" s="37"/>
      <c r="G23" s="37"/>
      <c r="H23" s="8"/>
    </row>
    <row r="24" spans="1:8" ht="15" customHeight="1" x14ac:dyDescent="0.25">
      <c r="A24" s="15" t="s">
        <v>50</v>
      </c>
      <c r="B24" s="7"/>
      <c r="C24" s="37"/>
      <c r="D24" s="37"/>
      <c r="E24" s="37"/>
      <c r="F24" s="37"/>
      <c r="G24" s="37"/>
      <c r="H24" s="8"/>
    </row>
    <row r="25" spans="1:8" ht="15" customHeight="1" x14ac:dyDescent="0.25">
      <c r="A25" s="15" t="s">
        <v>51</v>
      </c>
      <c r="B25" s="7"/>
      <c r="C25" s="37"/>
      <c r="D25" s="37"/>
      <c r="E25" s="37"/>
      <c r="F25" s="37"/>
      <c r="G25" s="37"/>
      <c r="H25" s="8"/>
    </row>
    <row r="26" spans="1:8" ht="15" customHeight="1" x14ac:dyDescent="0.25">
      <c r="A26" s="15" t="s">
        <v>52</v>
      </c>
      <c r="B26" s="7"/>
      <c r="C26" s="37"/>
      <c r="D26" s="37"/>
      <c r="E26" s="37"/>
      <c r="F26" s="37"/>
      <c r="G26" s="37"/>
      <c r="H26" s="8"/>
    </row>
    <row r="27" spans="1:8" ht="15" customHeight="1" x14ac:dyDescent="0.25">
      <c r="A27" s="15" t="s">
        <v>53</v>
      </c>
      <c r="B27" s="7"/>
      <c r="C27" s="37"/>
      <c r="D27" s="37"/>
      <c r="E27" s="37"/>
      <c r="F27" s="37"/>
      <c r="G27" s="37"/>
      <c r="H27" s="8"/>
    </row>
    <row r="28" spans="1:8" ht="15" customHeight="1" x14ac:dyDescent="0.25">
      <c r="A28" s="15" t="s">
        <v>54</v>
      </c>
      <c r="B28" s="7"/>
      <c r="C28" s="37"/>
      <c r="D28" s="37"/>
      <c r="E28" s="37"/>
      <c r="F28" s="37"/>
      <c r="G28" s="37"/>
      <c r="H28" s="8"/>
    </row>
    <row r="29" spans="1:8" ht="15" customHeight="1" x14ac:dyDescent="0.25">
      <c r="A29" s="15" t="s">
        <v>55</v>
      </c>
      <c r="B29" s="7"/>
      <c r="C29" s="37"/>
      <c r="D29" s="37"/>
      <c r="E29" s="37"/>
      <c r="F29" s="37"/>
      <c r="G29" s="37"/>
      <c r="H29" s="8"/>
    </row>
    <row r="30" spans="1:8" ht="15" customHeight="1" x14ac:dyDescent="0.25">
      <c r="A30" s="15" t="s">
        <v>56</v>
      </c>
      <c r="B30" s="7"/>
      <c r="C30" s="37"/>
      <c r="D30" s="37"/>
      <c r="E30" s="37"/>
      <c r="F30" s="37"/>
      <c r="G30" s="37"/>
      <c r="H30" s="8"/>
    </row>
    <row r="31" spans="1:8" ht="15" customHeight="1" x14ac:dyDescent="0.25">
      <c r="A31" s="15" t="s">
        <v>57</v>
      </c>
      <c r="B31" s="7"/>
      <c r="C31" s="37"/>
      <c r="D31" s="37"/>
      <c r="E31" s="37"/>
      <c r="F31" s="37"/>
      <c r="G31" s="37"/>
      <c r="H31" s="8"/>
    </row>
    <row r="32" spans="1:8" ht="15" customHeight="1" x14ac:dyDescent="0.25">
      <c r="A32" s="15" t="s">
        <v>58</v>
      </c>
      <c r="B32" s="7"/>
      <c r="C32" s="37"/>
      <c r="D32" s="37"/>
      <c r="E32" s="37"/>
      <c r="F32" s="37"/>
      <c r="G32" s="37"/>
      <c r="H32" s="8"/>
    </row>
    <row r="33" spans="1:8" ht="15" customHeight="1" x14ac:dyDescent="0.25">
      <c r="A33" s="15" t="s">
        <v>59</v>
      </c>
      <c r="B33" s="7"/>
      <c r="C33" s="37"/>
      <c r="D33" s="37"/>
      <c r="E33" s="37"/>
      <c r="F33" s="37"/>
      <c r="G33" s="37"/>
      <c r="H33" s="8"/>
    </row>
    <row r="34" spans="1:8" ht="15" customHeight="1" x14ac:dyDescent="0.25">
      <c r="A34" s="15" t="s">
        <v>60</v>
      </c>
      <c r="B34" s="7"/>
      <c r="C34" s="37"/>
      <c r="D34" s="37"/>
      <c r="E34" s="37"/>
      <c r="F34" s="37"/>
      <c r="G34" s="37"/>
      <c r="H34" s="8"/>
    </row>
    <row r="35" spans="1:8" ht="15" customHeight="1" x14ac:dyDescent="0.25">
      <c r="A35" s="15" t="s">
        <v>61</v>
      </c>
      <c r="B35" s="7"/>
      <c r="C35" s="37"/>
      <c r="D35" s="37"/>
      <c r="E35" s="37"/>
      <c r="F35" s="37"/>
      <c r="G35" s="37"/>
      <c r="H35" s="8"/>
    </row>
    <row r="36" spans="1:8" ht="15" customHeight="1" x14ac:dyDescent="0.25">
      <c r="A36" s="15" t="s">
        <v>62</v>
      </c>
      <c r="B36" s="7"/>
      <c r="C36" s="37"/>
      <c r="D36" s="37"/>
      <c r="E36" s="37"/>
      <c r="F36" s="37"/>
      <c r="G36" s="37"/>
      <c r="H36" s="8"/>
    </row>
    <row r="37" spans="1:8" ht="15" customHeight="1" x14ac:dyDescent="0.25">
      <c r="A37" s="15" t="s">
        <v>63</v>
      </c>
      <c r="B37" s="7"/>
      <c r="C37" s="37"/>
      <c r="D37" s="37"/>
      <c r="E37" s="37"/>
      <c r="F37" s="37"/>
      <c r="G37" s="37"/>
      <c r="H37" s="8"/>
    </row>
    <row r="38" spans="1:8" ht="15" customHeight="1" x14ac:dyDescent="0.25">
      <c r="A38" s="15" t="s">
        <v>64</v>
      </c>
      <c r="B38" s="7"/>
      <c r="C38" s="37"/>
      <c r="D38" s="37"/>
      <c r="E38" s="37"/>
      <c r="F38" s="37"/>
      <c r="G38" s="37"/>
      <c r="H38" s="8"/>
    </row>
    <row r="39" spans="1:8" ht="15" customHeight="1" x14ac:dyDescent="0.25">
      <c r="A39" s="15" t="s">
        <v>65</v>
      </c>
      <c r="B39" s="7"/>
      <c r="C39" s="37"/>
      <c r="D39" s="37"/>
      <c r="E39" s="37"/>
      <c r="F39" s="37"/>
      <c r="G39" s="37"/>
      <c r="H39" s="8"/>
    </row>
    <row r="40" spans="1:8" ht="15" customHeight="1" x14ac:dyDescent="0.25">
      <c r="A40" s="15" t="s">
        <v>66</v>
      </c>
      <c r="B40" s="7"/>
      <c r="C40" s="37"/>
      <c r="D40" s="37"/>
      <c r="E40" s="37"/>
      <c r="F40" s="37"/>
      <c r="G40" s="37"/>
      <c r="H40" s="8"/>
    </row>
    <row r="41" spans="1:8" ht="15" customHeight="1" x14ac:dyDescent="0.25">
      <c r="A41" s="16"/>
      <c r="B41" s="9"/>
      <c r="C41" s="9"/>
      <c r="D41" s="9"/>
      <c r="E41" s="9"/>
      <c r="F41" s="9"/>
      <c r="G41" s="9"/>
    </row>
    <row r="42" spans="1:8" ht="15" customHeight="1" x14ac:dyDescent="0.25"/>
    <row r="43" spans="1:8" ht="15" customHeight="1" x14ac:dyDescent="0.25">
      <c r="A43" s="36" t="s">
        <v>13</v>
      </c>
      <c r="B43" s="36"/>
      <c r="C43" s="36"/>
      <c r="D43" s="36"/>
      <c r="E43" s="36"/>
      <c r="F43" s="36"/>
      <c r="G43" s="36"/>
      <c r="H43" s="36"/>
    </row>
    <row r="44" spans="1:8" ht="15" customHeight="1" x14ac:dyDescent="0.25">
      <c r="A44" s="36"/>
      <c r="B44" s="36"/>
      <c r="C44" s="36"/>
      <c r="D44" s="36"/>
      <c r="E44" s="36"/>
      <c r="F44" s="36"/>
      <c r="G44" s="36"/>
      <c r="H44" s="36"/>
    </row>
    <row r="45" spans="1:8" ht="15" customHeight="1" x14ac:dyDescent="0.25">
      <c r="A45" s="36"/>
      <c r="B45" s="36"/>
      <c r="C45" s="36"/>
      <c r="D45" s="36"/>
      <c r="E45" s="36"/>
      <c r="F45" s="36"/>
      <c r="G45" s="36"/>
      <c r="H45" s="36"/>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C1:F2"/>
    <mergeCell ref="G1:H4"/>
    <mergeCell ref="C3:F4"/>
    <mergeCell ref="A6:B6"/>
    <mergeCell ref="C6:F6"/>
    <mergeCell ref="A1:B1"/>
    <mergeCell ref="A2:B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zoomScale="115" zoomScaleNormal="100" zoomScaleSheetLayoutView="115" workbookViewId="0">
      <selection sqref="A1:B4"/>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65" t="str">
        <f>Cover!A2</f>
        <v>ALINVEST</v>
      </c>
      <c r="B1" s="66"/>
      <c r="C1" s="55" t="str">
        <f>Cover!$C$1</f>
        <v>Equipment Cable Routing MTO</v>
      </c>
      <c r="D1" s="55"/>
      <c r="E1" s="55"/>
      <c r="F1" s="55"/>
      <c r="G1" s="56" t="str">
        <f>Cover!G1</f>
        <v xml:space="preserve">Contractor:  </v>
      </c>
      <c r="H1" s="56"/>
    </row>
    <row r="2" spans="1:8" ht="24.75" customHeight="1" x14ac:dyDescent="0.25">
      <c r="A2" s="66"/>
      <c r="B2" s="66"/>
      <c r="C2" s="55"/>
      <c r="D2" s="55"/>
      <c r="E2" s="55"/>
      <c r="F2" s="55"/>
      <c r="G2" s="56"/>
      <c r="H2" s="56"/>
    </row>
    <row r="3" spans="1:8" ht="15" customHeight="1" x14ac:dyDescent="0.25">
      <c r="A3" s="66"/>
      <c r="B3" s="66"/>
      <c r="C3" s="55" t="s">
        <v>16</v>
      </c>
      <c r="D3" s="55"/>
      <c r="E3" s="55"/>
      <c r="F3" s="55"/>
      <c r="G3" s="56"/>
      <c r="H3" s="56"/>
    </row>
    <row r="4" spans="1:8" x14ac:dyDescent="0.25">
      <c r="A4" s="66"/>
      <c r="B4" s="66"/>
      <c r="C4" s="55"/>
      <c r="D4" s="55"/>
      <c r="E4" s="55"/>
      <c r="F4" s="55"/>
      <c r="G4" s="56"/>
      <c r="H4" s="56"/>
    </row>
    <row r="5" spans="1:8" x14ac:dyDescent="0.25">
      <c r="A5" s="19"/>
      <c r="B5" s="19"/>
      <c r="C5" s="20"/>
      <c r="D5" s="20"/>
      <c r="E5" s="20"/>
      <c r="F5" s="20"/>
      <c r="G5" s="19"/>
      <c r="H5" s="19"/>
    </row>
    <row r="6" spans="1:8" x14ac:dyDescent="0.25">
      <c r="A6" s="43" t="s">
        <v>1</v>
      </c>
      <c r="B6" s="44"/>
      <c r="C6" s="45" t="str">
        <f>Cover!$C$6</f>
        <v>ALINVEST</v>
      </c>
      <c r="D6" s="46"/>
      <c r="E6" s="46"/>
      <c r="F6" s="47"/>
      <c r="G6" s="2" t="s">
        <v>2</v>
      </c>
      <c r="H6" s="3" t="str">
        <f>Cover!$H$6</f>
        <v>SERO</v>
      </c>
    </row>
    <row r="7" spans="1:8" ht="15" customHeight="1" x14ac:dyDescent="0.25">
      <c r="A7" s="43" t="s">
        <v>3</v>
      </c>
      <c r="B7" s="44"/>
      <c r="C7" s="45" t="str">
        <f>Cover!$C$7</f>
        <v>E2558</v>
      </c>
      <c r="D7" s="46"/>
      <c r="E7" s="46"/>
      <c r="F7" s="47"/>
      <c r="G7" s="2" t="s">
        <v>4</v>
      </c>
      <c r="H7" s="3" t="str">
        <f>Cover!$H$7</f>
        <v>ANSA</v>
      </c>
    </row>
    <row r="8" spans="1:8" ht="15" customHeight="1" x14ac:dyDescent="0.25">
      <c r="A8" s="43" t="s">
        <v>5</v>
      </c>
      <c r="B8" s="44"/>
      <c r="C8" s="45" t="str">
        <f>Cover!$C$8</f>
        <v>ALFAGEN</v>
      </c>
      <c r="D8" s="46"/>
      <c r="E8" s="46"/>
      <c r="F8" s="47"/>
      <c r="G8" s="2" t="s">
        <v>19</v>
      </c>
      <c r="H8" s="3" t="str">
        <f>Cover!$H$8</f>
        <v>ANSA</v>
      </c>
    </row>
    <row r="9" spans="1:8" ht="15" customHeight="1" x14ac:dyDescent="0.25">
      <c r="A9" s="43" t="s">
        <v>18</v>
      </c>
      <c r="B9" s="44"/>
      <c r="C9" s="45" t="str">
        <f>Cover!$C$9</f>
        <v>2558-3321-TMT-E-MTO-DCRO</v>
      </c>
      <c r="D9" s="46"/>
      <c r="E9" s="46"/>
      <c r="F9" s="47"/>
      <c r="G9" s="2" t="s">
        <v>7</v>
      </c>
      <c r="H9" s="23" t="str">
        <f>Cover!$H$9</f>
        <v xml:space="preserve">A </v>
      </c>
    </row>
    <row r="10" spans="1:8" ht="15" customHeight="1" x14ac:dyDescent="0.25">
      <c r="A10" s="43" t="s">
        <v>6</v>
      </c>
      <c r="B10" s="44"/>
      <c r="C10" s="73" t="str">
        <f>Cover!$C$10</f>
        <v>2558-3321-TMT-E-MTO-DCRO</v>
      </c>
      <c r="D10" s="74"/>
      <c r="E10" s="74"/>
      <c r="F10" s="75"/>
      <c r="G10" s="5" t="s">
        <v>8</v>
      </c>
      <c r="H10" s="21" t="s">
        <v>37</v>
      </c>
    </row>
    <row r="11" spans="1:8" x14ac:dyDescent="0.25">
      <c r="A11" s="48"/>
      <c r="B11" s="48"/>
      <c r="C11" s="48"/>
      <c r="D11" s="48"/>
      <c r="E11" s="48"/>
      <c r="F11" s="48"/>
      <c r="G11" s="48"/>
    </row>
    <row r="12" spans="1:8" ht="15" customHeight="1" x14ac:dyDescent="0.25">
      <c r="A12" s="76" t="s">
        <v>14</v>
      </c>
      <c r="B12" s="76"/>
      <c r="C12" s="76"/>
      <c r="D12" s="76"/>
      <c r="E12" s="76"/>
      <c r="F12" s="76"/>
      <c r="G12" s="76"/>
      <c r="H12" s="76"/>
    </row>
    <row r="13" spans="1:8" ht="15" customHeight="1" x14ac:dyDescent="0.25">
      <c r="A13" s="11" t="s">
        <v>15</v>
      </c>
      <c r="B13" s="78" t="s">
        <v>11</v>
      </c>
      <c r="C13" s="78"/>
      <c r="D13" s="78"/>
      <c r="E13" s="78"/>
      <c r="F13" s="78"/>
      <c r="G13" s="78"/>
      <c r="H13" s="11" t="s">
        <v>12</v>
      </c>
    </row>
    <row r="14" spans="1:8" ht="15" customHeight="1" x14ac:dyDescent="0.25">
      <c r="A14" s="12">
        <v>0</v>
      </c>
      <c r="B14" s="79" t="s">
        <v>0</v>
      </c>
      <c r="C14" s="80"/>
      <c r="D14" s="80"/>
      <c r="E14" s="80"/>
      <c r="F14" s="80"/>
      <c r="G14" s="81"/>
      <c r="H14" s="22">
        <v>1</v>
      </c>
    </row>
    <row r="15" spans="1:8" ht="15" customHeight="1" x14ac:dyDescent="0.25">
      <c r="A15" s="12">
        <v>1</v>
      </c>
      <c r="B15" s="79" t="s">
        <v>21</v>
      </c>
      <c r="C15" s="80"/>
      <c r="D15" s="80"/>
      <c r="E15" s="80"/>
      <c r="F15" s="80"/>
      <c r="G15" s="81"/>
      <c r="H15" s="22">
        <v>2</v>
      </c>
    </row>
    <row r="16" spans="1:8" ht="15" customHeight="1" x14ac:dyDescent="0.25">
      <c r="A16" s="12">
        <v>2</v>
      </c>
      <c r="B16" s="79" t="s">
        <v>76</v>
      </c>
      <c r="C16" s="80"/>
      <c r="D16" s="80"/>
      <c r="E16" s="80"/>
      <c r="F16" s="80"/>
      <c r="G16" s="81"/>
      <c r="H16" s="22" t="s">
        <v>35</v>
      </c>
    </row>
    <row r="17" spans="1:8" ht="15" customHeight="1" x14ac:dyDescent="0.25">
      <c r="A17" s="12">
        <v>3</v>
      </c>
      <c r="B17" s="67"/>
      <c r="C17" s="68"/>
      <c r="D17" s="68"/>
      <c r="E17" s="68"/>
      <c r="F17" s="68"/>
      <c r="G17" s="69"/>
      <c r="H17" s="22"/>
    </row>
    <row r="18" spans="1:8" ht="15" customHeight="1" x14ac:dyDescent="0.25">
      <c r="A18" s="12">
        <v>4</v>
      </c>
      <c r="B18" s="67"/>
      <c r="C18" s="68"/>
      <c r="D18" s="68"/>
      <c r="E18" s="68"/>
      <c r="F18" s="68"/>
      <c r="G18" s="69"/>
      <c r="H18" s="22"/>
    </row>
    <row r="19" spans="1:8" ht="15" customHeight="1" x14ac:dyDescent="0.25">
      <c r="A19" s="12">
        <v>5</v>
      </c>
      <c r="B19" s="67"/>
      <c r="C19" s="68"/>
      <c r="D19" s="68"/>
      <c r="E19" s="68"/>
      <c r="F19" s="68"/>
      <c r="G19" s="69"/>
      <c r="H19" s="22"/>
    </row>
    <row r="20" spans="1:8" ht="15" customHeight="1" x14ac:dyDescent="0.25">
      <c r="A20" s="12">
        <v>6</v>
      </c>
      <c r="B20" s="67"/>
      <c r="C20" s="68"/>
      <c r="D20" s="68"/>
      <c r="E20" s="68"/>
      <c r="F20" s="68"/>
      <c r="G20" s="69"/>
      <c r="H20" s="22"/>
    </row>
    <row r="21" spans="1:8" ht="15" customHeight="1" x14ac:dyDescent="0.25">
      <c r="A21" s="12">
        <v>7</v>
      </c>
      <c r="B21" s="67"/>
      <c r="C21" s="68"/>
      <c r="D21" s="68"/>
      <c r="E21" s="68"/>
      <c r="F21" s="68"/>
      <c r="G21" s="69"/>
      <c r="H21" s="22"/>
    </row>
    <row r="22" spans="1:8" ht="15" customHeight="1" x14ac:dyDescent="0.25">
      <c r="A22" s="12">
        <v>8</v>
      </c>
      <c r="B22" s="67"/>
      <c r="C22" s="68"/>
      <c r="D22" s="68"/>
      <c r="E22" s="68"/>
      <c r="F22" s="68"/>
      <c r="G22" s="69"/>
      <c r="H22" s="22"/>
    </row>
    <row r="23" spans="1:8" ht="15" customHeight="1" x14ac:dyDescent="0.25">
      <c r="A23" s="12">
        <v>9</v>
      </c>
      <c r="B23" s="67"/>
      <c r="C23" s="68"/>
      <c r="D23" s="68"/>
      <c r="E23" s="68"/>
      <c r="F23" s="68"/>
      <c r="G23" s="69"/>
      <c r="H23" s="22"/>
    </row>
    <row r="24" spans="1:8" ht="15" customHeight="1" x14ac:dyDescent="0.25">
      <c r="A24" s="12">
        <v>10</v>
      </c>
      <c r="B24" s="67"/>
      <c r="C24" s="68"/>
      <c r="D24" s="68"/>
      <c r="E24" s="68"/>
      <c r="F24" s="68"/>
      <c r="G24" s="69"/>
      <c r="H24" s="22"/>
    </row>
    <row r="25" spans="1:8" ht="15" customHeight="1" x14ac:dyDescent="0.25">
      <c r="A25" s="12">
        <v>11</v>
      </c>
      <c r="B25" s="70"/>
      <c r="C25" s="71"/>
      <c r="D25" s="71"/>
      <c r="E25" s="71"/>
      <c r="F25" s="71"/>
      <c r="G25" s="72"/>
      <c r="H25" s="22"/>
    </row>
    <row r="26" spans="1:8" ht="15" customHeight="1" x14ac:dyDescent="0.25">
      <c r="A26" s="12">
        <v>12</v>
      </c>
      <c r="B26" s="70"/>
      <c r="C26" s="71"/>
      <c r="D26" s="71"/>
      <c r="E26" s="71"/>
      <c r="F26" s="71"/>
      <c r="G26" s="72"/>
      <c r="H26" s="22"/>
    </row>
    <row r="27" spans="1:8" ht="15" customHeight="1" x14ac:dyDescent="0.25">
      <c r="A27" s="12">
        <v>13</v>
      </c>
      <c r="B27" s="70"/>
      <c r="C27" s="71"/>
      <c r="D27" s="71"/>
      <c r="E27" s="71"/>
      <c r="F27" s="71"/>
      <c r="G27" s="72"/>
      <c r="H27" s="22"/>
    </row>
    <row r="28" spans="1:8" ht="15" customHeight="1" x14ac:dyDescent="0.25">
      <c r="A28" s="12">
        <v>14</v>
      </c>
      <c r="B28" s="70"/>
      <c r="C28" s="71"/>
      <c r="D28" s="71"/>
      <c r="E28" s="71"/>
      <c r="F28" s="71"/>
      <c r="G28" s="72"/>
      <c r="H28" s="22"/>
    </row>
    <row r="29" spans="1:8" ht="15" customHeight="1" x14ac:dyDescent="0.25">
      <c r="A29" s="12">
        <v>15</v>
      </c>
      <c r="B29" s="70"/>
      <c r="C29" s="71"/>
      <c r="D29" s="71"/>
      <c r="E29" s="71"/>
      <c r="F29" s="71"/>
      <c r="G29" s="72"/>
      <c r="H29" s="22"/>
    </row>
    <row r="30" spans="1:8" ht="15" customHeight="1" x14ac:dyDescent="0.25">
      <c r="A30" s="12">
        <v>16</v>
      </c>
      <c r="B30" s="70"/>
      <c r="C30" s="71"/>
      <c r="D30" s="71"/>
      <c r="E30" s="71"/>
      <c r="F30" s="71"/>
      <c r="G30" s="72"/>
      <c r="H30" s="22"/>
    </row>
    <row r="31" spans="1:8" ht="15" customHeight="1" x14ac:dyDescent="0.25">
      <c r="A31" s="12">
        <v>17</v>
      </c>
      <c r="B31" s="70"/>
      <c r="C31" s="71"/>
      <c r="D31" s="71"/>
      <c r="E31" s="71"/>
      <c r="F31" s="71"/>
      <c r="G31" s="72"/>
      <c r="H31" s="22"/>
    </row>
    <row r="32" spans="1:8" ht="15" customHeight="1" x14ac:dyDescent="0.25">
      <c r="A32" s="12">
        <v>18</v>
      </c>
      <c r="B32" s="70"/>
      <c r="C32" s="71"/>
      <c r="D32" s="71"/>
      <c r="E32" s="71"/>
      <c r="F32" s="71"/>
      <c r="G32" s="72"/>
      <c r="H32" s="22"/>
    </row>
    <row r="33" spans="1:8" ht="15" customHeight="1" x14ac:dyDescent="0.25">
      <c r="A33" s="12">
        <v>19</v>
      </c>
      <c r="B33" s="70"/>
      <c r="C33" s="71"/>
      <c r="D33" s="71"/>
      <c r="E33" s="71"/>
      <c r="F33" s="71"/>
      <c r="G33" s="72"/>
      <c r="H33" s="22"/>
    </row>
    <row r="34" spans="1:8" ht="15" customHeight="1" x14ac:dyDescent="0.25">
      <c r="A34" s="12">
        <v>20</v>
      </c>
      <c r="B34" s="70"/>
      <c r="C34" s="71"/>
      <c r="D34" s="71"/>
      <c r="E34" s="71"/>
      <c r="F34" s="71"/>
      <c r="G34" s="72"/>
      <c r="H34" s="22"/>
    </row>
    <row r="35" spans="1:8" ht="15" customHeight="1" x14ac:dyDescent="0.25">
      <c r="A35" s="12">
        <v>21</v>
      </c>
      <c r="B35" s="70"/>
      <c r="C35" s="71"/>
      <c r="D35" s="71"/>
      <c r="E35" s="71"/>
      <c r="F35" s="71"/>
      <c r="G35" s="72"/>
      <c r="H35" s="22"/>
    </row>
    <row r="36" spans="1:8" ht="15" customHeight="1" x14ac:dyDescent="0.25">
      <c r="A36" s="12">
        <v>22</v>
      </c>
      <c r="B36" s="70"/>
      <c r="C36" s="71"/>
      <c r="D36" s="71"/>
      <c r="E36" s="71"/>
      <c r="F36" s="71"/>
      <c r="G36" s="72"/>
      <c r="H36" s="22"/>
    </row>
    <row r="37" spans="1:8" ht="15" customHeight="1" x14ac:dyDescent="0.25">
      <c r="A37" s="12">
        <v>23</v>
      </c>
      <c r="B37" s="70"/>
      <c r="C37" s="71"/>
      <c r="D37" s="71"/>
      <c r="E37" s="71"/>
      <c r="F37" s="71"/>
      <c r="G37" s="72"/>
      <c r="H37" s="22"/>
    </row>
    <row r="38" spans="1:8" ht="15" customHeight="1" x14ac:dyDescent="0.25">
      <c r="A38" s="12">
        <v>24</v>
      </c>
      <c r="B38" s="70"/>
      <c r="C38" s="71"/>
      <c r="D38" s="71"/>
      <c r="E38" s="71"/>
      <c r="F38" s="71"/>
      <c r="G38" s="72"/>
      <c r="H38" s="22"/>
    </row>
    <row r="39" spans="1:8" ht="15" customHeight="1" x14ac:dyDescent="0.25">
      <c r="A39" s="12">
        <v>25</v>
      </c>
      <c r="B39" s="70"/>
      <c r="C39" s="71"/>
      <c r="D39" s="71"/>
      <c r="E39" s="71"/>
      <c r="F39" s="71"/>
      <c r="G39" s="72"/>
      <c r="H39" s="22"/>
    </row>
    <row r="40" spans="1:8" ht="15" customHeight="1" x14ac:dyDescent="0.25">
      <c r="A40" s="12">
        <v>26</v>
      </c>
      <c r="B40" s="70"/>
      <c r="C40" s="71"/>
      <c r="D40" s="71"/>
      <c r="E40" s="71"/>
      <c r="F40" s="71"/>
      <c r="G40" s="72"/>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77" t="s">
        <v>13</v>
      </c>
      <c r="B43" s="77"/>
      <c r="C43" s="77"/>
      <c r="D43" s="77"/>
      <c r="E43" s="77"/>
      <c r="F43" s="77"/>
      <c r="G43" s="77"/>
      <c r="H43" s="77"/>
    </row>
    <row r="44" spans="1:8" ht="15" customHeight="1" x14ac:dyDescent="0.25">
      <c r="A44" s="77"/>
      <c r="B44" s="77"/>
      <c r="C44" s="77"/>
      <c r="D44" s="77"/>
      <c r="E44" s="77"/>
      <c r="F44" s="77"/>
      <c r="G44" s="77"/>
      <c r="H44" s="77"/>
    </row>
    <row r="45" spans="1:8" ht="15" customHeight="1" x14ac:dyDescent="0.25">
      <c r="A45" s="77"/>
      <c r="B45" s="77"/>
      <c r="C45" s="77"/>
      <c r="D45" s="77"/>
      <c r="E45" s="77"/>
      <c r="F45" s="77"/>
      <c r="G45" s="77"/>
      <c r="H45"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B37:G37"/>
    <mergeCell ref="B38:G38"/>
    <mergeCell ref="B39:G39"/>
    <mergeCell ref="B40:G40"/>
    <mergeCell ref="B28:G28"/>
    <mergeCell ref="B29:G29"/>
    <mergeCell ref="B30:G30"/>
    <mergeCell ref="B31:G31"/>
    <mergeCell ref="B32:G3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5"/>
  <sheetViews>
    <sheetView tabSelected="1" view="pageBreakPreview" topLeftCell="A19" zoomScaleNormal="55" zoomScaleSheetLayoutView="100" zoomScalePageLayoutView="70" workbookViewId="0">
      <selection activeCell="E27" sqref="E27"/>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29.28515625" style="1" customWidth="1"/>
    <col min="9" max="9" width="43.85546875" style="1" customWidth="1"/>
    <col min="10" max="16384" width="11.42578125" style="1"/>
  </cols>
  <sheetData>
    <row r="1" spans="1:10" ht="15" customHeight="1" x14ac:dyDescent="0.25">
      <c r="A1" s="65" t="str">
        <f>Cover!A2</f>
        <v>ALINVEST</v>
      </c>
      <c r="B1" s="66"/>
      <c r="C1" s="93" t="str">
        <f>Cover!$C$1</f>
        <v>Equipment Cable Routing MTO</v>
      </c>
      <c r="D1" s="94"/>
      <c r="E1" s="94"/>
      <c r="F1" s="94"/>
      <c r="G1" s="95"/>
      <c r="H1" s="56" t="str">
        <f>Cover!G1</f>
        <v xml:space="preserve">Contractor:  </v>
      </c>
      <c r="I1" s="56"/>
    </row>
    <row r="2" spans="1:10" ht="24.75" customHeight="1" x14ac:dyDescent="0.25">
      <c r="A2" s="66"/>
      <c r="B2" s="66"/>
      <c r="C2" s="96"/>
      <c r="D2" s="97"/>
      <c r="E2" s="97"/>
      <c r="F2" s="97"/>
      <c r="G2" s="98"/>
      <c r="H2" s="56"/>
      <c r="I2" s="56"/>
    </row>
    <row r="3" spans="1:10" ht="15" customHeight="1" x14ac:dyDescent="0.25">
      <c r="A3" s="66"/>
      <c r="B3" s="66"/>
      <c r="C3" s="93" t="s">
        <v>76</v>
      </c>
      <c r="D3" s="94"/>
      <c r="E3" s="94"/>
      <c r="F3" s="94"/>
      <c r="G3" s="95"/>
      <c r="H3" s="56"/>
      <c r="I3" s="56"/>
    </row>
    <row r="4" spans="1:10" x14ac:dyDescent="0.25">
      <c r="A4" s="66"/>
      <c r="B4" s="66"/>
      <c r="C4" s="96"/>
      <c r="D4" s="97"/>
      <c r="E4" s="97"/>
      <c r="F4" s="97"/>
      <c r="G4" s="98"/>
      <c r="H4" s="56"/>
      <c r="I4" s="56"/>
    </row>
    <row r="5" spans="1:10" x14ac:dyDescent="0.25">
      <c r="A5" s="19"/>
      <c r="B5" s="19"/>
      <c r="C5" s="20"/>
      <c r="D5" s="20"/>
      <c r="E5" s="20"/>
      <c r="F5" s="20"/>
      <c r="G5" s="20"/>
      <c r="H5" s="19"/>
      <c r="I5" s="19"/>
    </row>
    <row r="6" spans="1:10" x14ac:dyDescent="0.25">
      <c r="A6" s="43" t="s">
        <v>1</v>
      </c>
      <c r="B6" s="44"/>
      <c r="C6" s="45" t="str">
        <f>Cover!$C$6</f>
        <v>ALINVEST</v>
      </c>
      <c r="D6" s="46"/>
      <c r="E6" s="46"/>
      <c r="F6" s="46"/>
      <c r="G6" s="47"/>
      <c r="H6" s="2" t="s">
        <v>2</v>
      </c>
      <c r="I6" s="3" t="str">
        <f>Cover!$H$6</f>
        <v>SERO</v>
      </c>
    </row>
    <row r="7" spans="1:10" ht="15" customHeight="1" x14ac:dyDescent="0.25">
      <c r="A7" s="43" t="s">
        <v>3</v>
      </c>
      <c r="B7" s="44"/>
      <c r="C7" s="45" t="str">
        <f>Cover!$C$7</f>
        <v>E2558</v>
      </c>
      <c r="D7" s="46"/>
      <c r="E7" s="46"/>
      <c r="F7" s="46"/>
      <c r="G7" s="47"/>
      <c r="H7" s="2" t="s">
        <v>4</v>
      </c>
      <c r="I7" s="3" t="str">
        <f>Cover!$H$7</f>
        <v>ANSA</v>
      </c>
    </row>
    <row r="8" spans="1:10" ht="15" customHeight="1" x14ac:dyDescent="0.25">
      <c r="A8" s="43" t="s">
        <v>5</v>
      </c>
      <c r="B8" s="44"/>
      <c r="C8" s="45" t="str">
        <f>Cover!$C$8</f>
        <v>ALFAGEN</v>
      </c>
      <c r="D8" s="46"/>
      <c r="E8" s="46"/>
      <c r="F8" s="46"/>
      <c r="G8" s="47"/>
      <c r="H8" s="2" t="s">
        <v>19</v>
      </c>
      <c r="I8" s="3" t="str">
        <f>Cover!$H$8</f>
        <v>ANSA</v>
      </c>
    </row>
    <row r="9" spans="1:10" ht="15" customHeight="1" x14ac:dyDescent="0.25">
      <c r="A9" s="43" t="s">
        <v>18</v>
      </c>
      <c r="B9" s="44"/>
      <c r="C9" s="45" t="str">
        <f>Cover!$C$9</f>
        <v>2558-3321-TMT-E-MTO-DCRO</v>
      </c>
      <c r="D9" s="46"/>
      <c r="E9" s="46"/>
      <c r="F9" s="46"/>
      <c r="G9" s="47"/>
      <c r="H9" s="2" t="s">
        <v>7</v>
      </c>
      <c r="I9" s="23" t="str">
        <f>Cover!$H$9</f>
        <v xml:space="preserve">A </v>
      </c>
    </row>
    <row r="10" spans="1:10" ht="15" customHeight="1" x14ac:dyDescent="0.25">
      <c r="A10" s="43" t="s">
        <v>6</v>
      </c>
      <c r="B10" s="44"/>
      <c r="C10" s="73" t="str">
        <f>Cover!C10</f>
        <v>2558-3321-TMT-E-MTO-DCRO</v>
      </c>
      <c r="D10" s="46"/>
      <c r="E10" s="46"/>
      <c r="F10" s="46"/>
      <c r="G10" s="47"/>
      <c r="H10" s="5" t="s">
        <v>8</v>
      </c>
      <c r="I10" s="21" t="s">
        <v>38</v>
      </c>
    </row>
    <row r="11" spans="1:10" x14ac:dyDescent="0.25">
      <c r="A11" s="48"/>
      <c r="B11" s="48"/>
      <c r="C11" s="48"/>
      <c r="D11" s="48"/>
      <c r="E11" s="48"/>
      <c r="F11" s="48"/>
      <c r="G11" s="48"/>
      <c r="H11" s="48"/>
    </row>
    <row r="12" spans="1:10" s="24" customFormat="1" ht="63.75" customHeight="1" x14ac:dyDescent="0.25">
      <c r="A12" s="29" t="s">
        <v>27</v>
      </c>
      <c r="B12" s="87" t="s">
        <v>22</v>
      </c>
      <c r="C12" s="88"/>
      <c r="D12" s="89"/>
      <c r="E12" s="30" t="s">
        <v>23</v>
      </c>
      <c r="F12" s="31" t="s">
        <v>25</v>
      </c>
      <c r="G12" s="31" t="s">
        <v>28</v>
      </c>
      <c r="H12" s="87" t="s">
        <v>29</v>
      </c>
      <c r="I12" s="89"/>
      <c r="J12" s="1"/>
    </row>
    <row r="13" spans="1:10" s="25" customFormat="1" ht="32.65" customHeight="1" x14ac:dyDescent="0.25">
      <c r="A13" s="32">
        <v>1</v>
      </c>
      <c r="B13" s="90" t="s">
        <v>86</v>
      </c>
      <c r="C13" s="91"/>
      <c r="D13" s="92"/>
      <c r="E13" s="33" t="s">
        <v>30</v>
      </c>
      <c r="F13" s="34">
        <f>6.57+1.15+5+3+0.4+3.8+0.45+1.1+0.2</f>
        <v>21.67</v>
      </c>
      <c r="G13" s="35">
        <f t="shared" ref="G13:G20" si="0">((F13*20)/60)+F13</f>
        <v>28.893333333333334</v>
      </c>
      <c r="H13" s="85" t="s">
        <v>92</v>
      </c>
      <c r="I13" s="86"/>
      <c r="J13" s="1"/>
    </row>
    <row r="14" spans="1:10" s="25" customFormat="1" ht="32.65" customHeight="1" x14ac:dyDescent="0.25">
      <c r="A14" s="32">
        <v>2</v>
      </c>
      <c r="B14" s="90" t="s">
        <v>87</v>
      </c>
      <c r="C14" s="91"/>
      <c r="D14" s="92"/>
      <c r="E14" s="33" t="s">
        <v>26</v>
      </c>
      <c r="F14" s="34">
        <f>2+2+1</f>
        <v>5</v>
      </c>
      <c r="G14" s="35">
        <f t="shared" si="0"/>
        <v>6.666666666666667</v>
      </c>
      <c r="H14" s="85" t="s">
        <v>92</v>
      </c>
      <c r="I14" s="86"/>
      <c r="J14" s="1"/>
    </row>
    <row r="15" spans="1:10" s="25" customFormat="1" ht="32.65" customHeight="1" x14ac:dyDescent="0.25">
      <c r="A15" s="32">
        <v>3</v>
      </c>
      <c r="B15" s="90" t="s">
        <v>88</v>
      </c>
      <c r="C15" s="91"/>
      <c r="D15" s="92"/>
      <c r="E15" s="33" t="s">
        <v>26</v>
      </c>
      <c r="F15" s="34">
        <v>2</v>
      </c>
      <c r="G15" s="35">
        <f t="shared" si="0"/>
        <v>2.6666666666666665</v>
      </c>
      <c r="H15" s="85" t="s">
        <v>92</v>
      </c>
      <c r="I15" s="86"/>
      <c r="J15" s="1"/>
    </row>
    <row r="16" spans="1:10" s="25" customFormat="1" ht="32.65" customHeight="1" x14ac:dyDescent="0.25">
      <c r="A16" s="32">
        <v>4</v>
      </c>
      <c r="B16" s="90" t="s">
        <v>89</v>
      </c>
      <c r="C16" s="91"/>
      <c r="D16" s="92"/>
      <c r="E16" s="33" t="s">
        <v>26</v>
      </c>
      <c r="F16" s="34">
        <v>6</v>
      </c>
      <c r="G16" s="35">
        <f t="shared" si="0"/>
        <v>8</v>
      </c>
      <c r="H16" s="85" t="s">
        <v>92</v>
      </c>
      <c r="I16" s="86"/>
      <c r="J16" s="1"/>
    </row>
    <row r="17" spans="1:10" s="25" customFormat="1" ht="32.65" customHeight="1" x14ac:dyDescent="0.25">
      <c r="A17" s="32">
        <v>5</v>
      </c>
      <c r="B17" s="90" t="s">
        <v>90</v>
      </c>
      <c r="C17" s="91"/>
      <c r="D17" s="92"/>
      <c r="E17" s="33" t="s">
        <v>26</v>
      </c>
      <c r="F17" s="34">
        <f>2+1</f>
        <v>3</v>
      </c>
      <c r="G17" s="35">
        <f t="shared" si="0"/>
        <v>4</v>
      </c>
      <c r="H17" s="85" t="s">
        <v>92</v>
      </c>
      <c r="I17" s="86"/>
      <c r="J17" s="1"/>
    </row>
    <row r="18" spans="1:10" s="25" customFormat="1" ht="32.65" customHeight="1" x14ac:dyDescent="0.25">
      <c r="A18" s="32">
        <v>6</v>
      </c>
      <c r="B18" s="90" t="s">
        <v>91</v>
      </c>
      <c r="C18" s="91"/>
      <c r="D18" s="92"/>
      <c r="E18" s="33" t="s">
        <v>26</v>
      </c>
      <c r="F18" s="34">
        <v>6</v>
      </c>
      <c r="G18" s="35">
        <f t="shared" si="0"/>
        <v>8</v>
      </c>
      <c r="H18" s="85" t="s">
        <v>92</v>
      </c>
      <c r="I18" s="86"/>
      <c r="J18" s="1"/>
    </row>
    <row r="19" spans="1:10" s="25" customFormat="1" ht="32.65" customHeight="1" x14ac:dyDescent="0.25">
      <c r="A19" s="32">
        <v>7</v>
      </c>
      <c r="B19" s="82" t="s">
        <v>94</v>
      </c>
      <c r="C19" s="83"/>
      <c r="D19" s="84"/>
      <c r="E19" s="33" t="s">
        <v>30</v>
      </c>
      <c r="F19" s="34">
        <f>25+6</f>
        <v>31</v>
      </c>
      <c r="G19" s="35">
        <f t="shared" si="0"/>
        <v>41.333333333333336</v>
      </c>
      <c r="H19" s="85" t="s">
        <v>92</v>
      </c>
      <c r="I19" s="86"/>
      <c r="J19" s="1"/>
    </row>
    <row r="20" spans="1:10" s="25" customFormat="1" ht="32.65" customHeight="1" x14ac:dyDescent="0.25">
      <c r="A20" s="32">
        <v>8</v>
      </c>
      <c r="B20" s="82" t="s">
        <v>93</v>
      </c>
      <c r="C20" s="83"/>
      <c r="D20" s="84"/>
      <c r="E20" s="33" t="s">
        <v>30</v>
      </c>
      <c r="F20" s="34">
        <f>25+14</f>
        <v>39</v>
      </c>
      <c r="G20" s="35">
        <f t="shared" si="0"/>
        <v>52</v>
      </c>
      <c r="H20" s="85" t="s">
        <v>92</v>
      </c>
      <c r="I20" s="86"/>
      <c r="J20" s="1"/>
    </row>
    <row r="21" spans="1:10" s="25" customFormat="1" ht="32.65" customHeight="1" x14ac:dyDescent="0.25">
      <c r="A21" s="32">
        <v>9</v>
      </c>
      <c r="B21" s="82" t="s">
        <v>78</v>
      </c>
      <c r="C21" s="83"/>
      <c r="D21" s="84"/>
      <c r="E21" s="33" t="s">
        <v>26</v>
      </c>
      <c r="F21" s="34">
        <v>20</v>
      </c>
      <c r="G21" s="35">
        <f t="shared" ref="G21:G29" si="1">((F21*20)/60)+F21</f>
        <v>26.666666666666668</v>
      </c>
      <c r="H21" s="85" t="s">
        <v>92</v>
      </c>
      <c r="I21" s="86"/>
      <c r="J21" s="1"/>
    </row>
    <row r="22" spans="1:10" s="25" customFormat="1" ht="32.65" customHeight="1" x14ac:dyDescent="0.25">
      <c r="A22" s="32">
        <v>10</v>
      </c>
      <c r="B22" s="82" t="s">
        <v>79</v>
      </c>
      <c r="C22" s="83"/>
      <c r="D22" s="84"/>
      <c r="E22" s="33" t="s">
        <v>26</v>
      </c>
      <c r="F22" s="34">
        <v>20</v>
      </c>
      <c r="G22" s="35">
        <f t="shared" si="1"/>
        <v>26.666666666666668</v>
      </c>
      <c r="H22" s="85" t="s">
        <v>92</v>
      </c>
      <c r="I22" s="86"/>
      <c r="J22" s="1"/>
    </row>
    <row r="23" spans="1:10" s="25" customFormat="1" ht="32.65" customHeight="1" x14ac:dyDescent="0.25">
      <c r="A23" s="32">
        <v>11</v>
      </c>
      <c r="B23" s="82" t="s">
        <v>80</v>
      </c>
      <c r="C23" s="83"/>
      <c r="D23" s="84"/>
      <c r="E23" s="33" t="s">
        <v>26</v>
      </c>
      <c r="F23" s="34">
        <v>40</v>
      </c>
      <c r="G23" s="35">
        <f t="shared" si="1"/>
        <v>53.333333333333336</v>
      </c>
      <c r="H23" s="85" t="s">
        <v>92</v>
      </c>
      <c r="I23" s="86"/>
      <c r="J23" s="1"/>
    </row>
    <row r="24" spans="1:10" s="25" customFormat="1" ht="32.65" customHeight="1" x14ac:dyDescent="0.25">
      <c r="A24" s="32">
        <v>12</v>
      </c>
      <c r="B24" s="82" t="s">
        <v>81</v>
      </c>
      <c r="C24" s="83"/>
      <c r="D24" s="84"/>
      <c r="E24" s="33" t="s">
        <v>26</v>
      </c>
      <c r="F24" s="34">
        <v>40</v>
      </c>
      <c r="G24" s="35">
        <f t="shared" si="1"/>
        <v>53.333333333333336</v>
      </c>
      <c r="H24" s="85" t="s">
        <v>92</v>
      </c>
      <c r="I24" s="86"/>
      <c r="J24" s="1"/>
    </row>
    <row r="25" spans="1:10" s="25" customFormat="1" ht="32.65" customHeight="1" x14ac:dyDescent="0.25">
      <c r="A25" s="32">
        <v>13</v>
      </c>
      <c r="B25" s="90" t="s">
        <v>95</v>
      </c>
      <c r="C25" s="91"/>
      <c r="D25" s="92"/>
      <c r="E25" s="33" t="s">
        <v>30</v>
      </c>
      <c r="F25" s="34">
        <v>25</v>
      </c>
      <c r="G25" s="35">
        <f t="shared" si="1"/>
        <v>33.333333333333336</v>
      </c>
      <c r="H25" s="85" t="s">
        <v>92</v>
      </c>
      <c r="I25" s="86"/>
      <c r="J25" s="1"/>
    </row>
    <row r="26" spans="1:10" s="25" customFormat="1" ht="32.65" customHeight="1" x14ac:dyDescent="0.25">
      <c r="A26" s="32">
        <v>14</v>
      </c>
      <c r="B26" s="90" t="s">
        <v>96</v>
      </c>
      <c r="C26" s="91"/>
      <c r="D26" s="92"/>
      <c r="E26" s="33" t="s">
        <v>30</v>
      </c>
      <c r="F26" s="34">
        <v>30</v>
      </c>
      <c r="G26" s="35">
        <f t="shared" si="1"/>
        <v>40</v>
      </c>
      <c r="H26" s="85" t="s">
        <v>92</v>
      </c>
      <c r="I26" s="86"/>
      <c r="J26" s="1"/>
    </row>
    <row r="27" spans="1:10" s="25" customFormat="1" ht="32.65" customHeight="1" x14ac:dyDescent="0.25">
      <c r="A27" s="32">
        <v>15</v>
      </c>
      <c r="B27" s="82" t="s">
        <v>82</v>
      </c>
      <c r="C27" s="83"/>
      <c r="D27" s="84"/>
      <c r="E27" s="33" t="s">
        <v>26</v>
      </c>
      <c r="F27" s="34">
        <v>40</v>
      </c>
      <c r="G27" s="35">
        <f t="shared" si="1"/>
        <v>53.333333333333336</v>
      </c>
      <c r="H27" s="85" t="s">
        <v>92</v>
      </c>
      <c r="I27" s="86"/>
      <c r="J27" s="1"/>
    </row>
    <row r="28" spans="1:10" s="25" customFormat="1" ht="32.65" customHeight="1" x14ac:dyDescent="0.25">
      <c r="A28" s="32">
        <v>16</v>
      </c>
      <c r="B28" s="82" t="s">
        <v>83</v>
      </c>
      <c r="C28" s="83"/>
      <c r="D28" s="84"/>
      <c r="E28" s="33" t="s">
        <v>26</v>
      </c>
      <c r="F28" s="34">
        <v>40</v>
      </c>
      <c r="G28" s="35">
        <f t="shared" si="1"/>
        <v>53.333333333333336</v>
      </c>
      <c r="H28" s="85" t="s">
        <v>92</v>
      </c>
      <c r="I28" s="86"/>
      <c r="J28" s="1"/>
    </row>
    <row r="29" spans="1:10" s="25" customFormat="1" ht="32.65" customHeight="1" x14ac:dyDescent="0.25">
      <c r="A29" s="32">
        <v>17</v>
      </c>
      <c r="B29" s="82" t="s">
        <v>84</v>
      </c>
      <c r="C29" s="83"/>
      <c r="D29" s="84"/>
      <c r="E29" s="33" t="s">
        <v>26</v>
      </c>
      <c r="F29" s="34">
        <v>40</v>
      </c>
      <c r="G29" s="35">
        <f t="shared" si="1"/>
        <v>53.333333333333336</v>
      </c>
      <c r="H29" s="85" t="s">
        <v>92</v>
      </c>
      <c r="I29" s="86"/>
      <c r="J29" s="1"/>
    </row>
    <row r="30" spans="1:10" s="25" customFormat="1" ht="32.65" customHeight="1" x14ac:dyDescent="0.25">
      <c r="A30" s="32">
        <v>18</v>
      </c>
      <c r="B30" s="82" t="s">
        <v>97</v>
      </c>
      <c r="C30" s="83"/>
      <c r="D30" s="84"/>
      <c r="E30" s="33" t="s">
        <v>26</v>
      </c>
      <c r="F30" s="34">
        <v>1</v>
      </c>
      <c r="G30" s="35">
        <f t="shared" ref="G30" si="2">((F30*20)/60)+F30</f>
        <v>1.3333333333333333</v>
      </c>
      <c r="H30" s="85" t="s">
        <v>92</v>
      </c>
      <c r="I30" s="86"/>
      <c r="J30" s="1"/>
    </row>
    <row r="31" spans="1:10" ht="14.45" customHeight="1" x14ac:dyDescent="0.25">
      <c r="A31" s="27" t="s">
        <v>31</v>
      </c>
      <c r="B31" s="28"/>
      <c r="C31" s="28"/>
      <c r="D31" s="28"/>
      <c r="E31" s="28"/>
      <c r="F31" s="28"/>
    </row>
    <row r="32" spans="1:10" ht="14.45" customHeight="1" x14ac:dyDescent="0.25">
      <c r="A32" s="28"/>
      <c r="B32" s="27" t="s">
        <v>34</v>
      </c>
      <c r="C32" s="27"/>
      <c r="D32" s="27"/>
      <c r="E32" s="27"/>
      <c r="F32" s="27"/>
      <c r="G32" s="26"/>
      <c r="H32" s="26"/>
      <c r="I32" s="26"/>
    </row>
    <row r="33" spans="1:9" x14ac:dyDescent="0.25">
      <c r="A33" s="28"/>
      <c r="B33" s="27" t="s">
        <v>32</v>
      </c>
      <c r="C33" s="27"/>
      <c r="D33" s="27"/>
      <c r="E33" s="27"/>
      <c r="F33" s="27"/>
      <c r="G33" s="26"/>
      <c r="H33" s="26"/>
      <c r="I33" s="26"/>
    </row>
    <row r="34" spans="1:9" x14ac:dyDescent="0.25">
      <c r="A34" s="28"/>
      <c r="B34" s="27" t="s">
        <v>33</v>
      </c>
      <c r="C34" s="27"/>
      <c r="D34" s="27"/>
      <c r="E34" s="27"/>
      <c r="F34" s="27"/>
      <c r="G34" s="26"/>
      <c r="H34" s="26"/>
      <c r="I34" s="26"/>
    </row>
    <row r="35" spans="1:9" x14ac:dyDescent="0.25">
      <c r="B35" s="26"/>
      <c r="C35" s="26"/>
      <c r="D35" s="26"/>
      <c r="E35" s="26"/>
      <c r="F35" s="26"/>
      <c r="G35" s="26"/>
      <c r="H35" s="26"/>
      <c r="I35"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3">
    <mergeCell ref="B25:D25"/>
    <mergeCell ref="B16:D16"/>
    <mergeCell ref="H16:I16"/>
    <mergeCell ref="B17:D17"/>
    <mergeCell ref="H17:I17"/>
    <mergeCell ref="B18:D18"/>
    <mergeCell ref="H24:I24"/>
    <mergeCell ref="B19:D19"/>
    <mergeCell ref="H19:I19"/>
    <mergeCell ref="B21:D21"/>
    <mergeCell ref="H21:I21"/>
    <mergeCell ref="H25:I25"/>
    <mergeCell ref="B24:D24"/>
    <mergeCell ref="H20:I20"/>
    <mergeCell ref="B20:D20"/>
    <mergeCell ref="B22:D22"/>
    <mergeCell ref="H26:I26"/>
    <mergeCell ref="B26:D26"/>
    <mergeCell ref="B27:D27"/>
    <mergeCell ref="A1:B4"/>
    <mergeCell ref="H1:I4"/>
    <mergeCell ref="A6:B6"/>
    <mergeCell ref="A7:B7"/>
    <mergeCell ref="A8:B8"/>
    <mergeCell ref="C1:G2"/>
    <mergeCell ref="C3:G4"/>
    <mergeCell ref="C6:G6"/>
    <mergeCell ref="C7:G7"/>
    <mergeCell ref="C8:G8"/>
    <mergeCell ref="B13:D13"/>
    <mergeCell ref="B23:D23"/>
    <mergeCell ref="H23:I23"/>
    <mergeCell ref="H13:I13"/>
    <mergeCell ref="H22:I22"/>
    <mergeCell ref="B15:D15"/>
    <mergeCell ref="H15:I15"/>
    <mergeCell ref="B14:D14"/>
    <mergeCell ref="H14:I14"/>
    <mergeCell ref="H18:I18"/>
    <mergeCell ref="C9:G9"/>
    <mergeCell ref="A11:H11"/>
    <mergeCell ref="B12:D12"/>
    <mergeCell ref="A9:B9"/>
    <mergeCell ref="A10:B10"/>
    <mergeCell ref="C10:G10"/>
    <mergeCell ref="H12:I12"/>
    <mergeCell ref="B30:D30"/>
    <mergeCell ref="H30:I30"/>
    <mergeCell ref="H27:I27"/>
    <mergeCell ref="H29:I29"/>
    <mergeCell ref="B28:D28"/>
    <mergeCell ref="H28:I28"/>
    <mergeCell ref="B29:D29"/>
  </mergeCells>
  <phoneticPr fontId="18" type="noConversion"/>
  <printOptions horizontalCentered="1"/>
  <pageMargins left="0.25" right="0.25" top="0.75" bottom="0.75" header="0.3" footer="0.3"/>
  <pageSetup paperSize="9" scale="56" orientation="portrait" r:id="rId1"/>
  <headerFooter alignWithMargins="0">
    <oddHeader xml:space="preserve">&amp;C
</oddHeader>
  </headerFooter>
  <ignoredErrors>
    <ignoredError sqref="I6:I9 C6:G8 D10:G10 D9:G9"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AC9798BC-2100-4AF5-9A76-316D58F0C82A}"/>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2025-12-05T15:02:36Z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